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<sst xmlns="http://schemas.openxmlformats.org/spreadsheetml/2006/main" count="83" uniqueCount="82">
  <si>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Наименования показателя </t>
  </si>
  <si>
    <t>Всего</t>
  </si>
  <si>
    <t>В том числе</t>
  </si>
  <si>
    <t>З/плата</t>
  </si>
  <si>
    <t>начисления</t>
  </si>
  <si>
    <t>Дети сироты</t>
  </si>
  <si>
    <t>Питание</t>
  </si>
  <si>
    <t xml:space="preserve">медикаменты.       Обучен. Студент. </t>
  </si>
  <si>
    <t>Книгоиздательская продукция</t>
  </si>
  <si>
    <t>Горяч.питан</t>
  </si>
  <si>
    <t>Ком. Услуги учреж.</t>
  </si>
  <si>
    <t>Итого соц. Значимых статьи расходов</t>
  </si>
  <si>
    <t>Итого матзатраты</t>
  </si>
  <si>
    <t>ДОХОДЫ</t>
  </si>
  <si>
    <t>Налог на доходы с физ. Лиц.</t>
  </si>
  <si>
    <t>Упрашённая система налогооблажения</t>
  </si>
  <si>
    <t>Единый налог на вменёный доход</t>
  </si>
  <si>
    <t>госпошлина</t>
  </si>
  <si>
    <t>Неналоговые доходы</t>
  </si>
  <si>
    <t>Итого собственных налогов района</t>
  </si>
  <si>
    <t>Дотация</t>
  </si>
  <si>
    <t>Субсидия</t>
  </si>
  <si>
    <t>Всего доходы района</t>
  </si>
  <si>
    <t>РАСХОДЫ</t>
  </si>
  <si>
    <t>Управления сельского хозяйства</t>
  </si>
  <si>
    <t>Информационный центр</t>
  </si>
  <si>
    <t>ИТОГО</t>
  </si>
  <si>
    <t xml:space="preserve">Руководитель ФУ </t>
  </si>
  <si>
    <t xml:space="preserve">Администрации МО "Бежтинский участок" </t>
  </si>
  <si>
    <t xml:space="preserve">   декабр з/п 2012г               </t>
  </si>
  <si>
    <t xml:space="preserve">Субвенция     </t>
  </si>
  <si>
    <t xml:space="preserve">налог на имуш     </t>
  </si>
  <si>
    <t>Государственное управление</t>
  </si>
  <si>
    <t>Счетная палата</t>
  </si>
  <si>
    <t>Представительный орган МО</t>
  </si>
  <si>
    <t>Управление образования:</t>
  </si>
  <si>
    <t>Дотация МР</t>
  </si>
  <si>
    <t>-аппарат УО</t>
  </si>
  <si>
    <t>детская школа  искусств</t>
  </si>
  <si>
    <t>управление культуры</t>
  </si>
  <si>
    <t>-дом культуры</t>
  </si>
  <si>
    <t>финансовый отдел</t>
  </si>
  <si>
    <t>единная деж.диспетчерская служба</t>
  </si>
  <si>
    <t>ясли-сад №!1</t>
  </si>
  <si>
    <t>-ясли-сад № с.Бежта</t>
  </si>
  <si>
    <t>общеобразовательные школы (райфонд)</t>
  </si>
  <si>
    <r>
      <t>II.</t>
    </r>
    <r>
      <rPr>
        <b/>
        <sz val="10"/>
        <rFont val="Arial Cyr"/>
        <family val="0"/>
      </rPr>
      <t>СУБСИДИИ</t>
    </r>
  </si>
  <si>
    <t>разовое питание учашихся  1-4 классов</t>
  </si>
  <si>
    <t>Общеоразовательные школы</t>
  </si>
  <si>
    <t>дошкольное образование (ясли-сад)</t>
  </si>
  <si>
    <t>софинасирование расх. Обяз.МОсвязанных с реализацией приоритетных проектов и поручений Президента РД</t>
  </si>
  <si>
    <t>физическая культура</t>
  </si>
  <si>
    <t>III. СУБВЕНЦИИ</t>
  </si>
  <si>
    <t>госстандарт образования (школы)</t>
  </si>
  <si>
    <t>госстандарт дошк. образования (ясли-сад)</t>
  </si>
  <si>
    <t>пособие на детей сирот</t>
  </si>
  <si>
    <t>адресные субсирии гражданам на оплату ЖКУ</t>
  </si>
  <si>
    <t>ЗАГС</t>
  </si>
  <si>
    <t>ВУС</t>
  </si>
  <si>
    <t>архивный фонд</t>
  </si>
  <si>
    <t xml:space="preserve">административная комиссия </t>
  </si>
  <si>
    <t>административная комиссия по делам несовершеннолетных</t>
  </si>
  <si>
    <t xml:space="preserve">на организацию и осуществление деятельности по опеке и попечительству </t>
  </si>
  <si>
    <t xml:space="preserve">обеспечение жильями помешениями детей-сирот </t>
  </si>
  <si>
    <t>благоустройство</t>
  </si>
  <si>
    <t xml:space="preserve">Субвенция бюджетам МР по расчету  и предоставлению дотации поселениям      </t>
  </si>
  <si>
    <t>резервный фонд (остаток мат.затрат)</t>
  </si>
  <si>
    <t>доплата к пенсии муниципальных служащих</t>
  </si>
  <si>
    <t>доплата к пенсии мун.служащих</t>
  </si>
  <si>
    <t>субвенция и расходы ГСМ</t>
  </si>
  <si>
    <t xml:space="preserve">субв. Компен род.плати </t>
  </si>
  <si>
    <t>Иные межбюджетные трансверты</t>
  </si>
  <si>
    <t xml:space="preserve">Итого безвозмездные поступления </t>
  </si>
  <si>
    <t>недоф-е  межб. Трансф.бюджетам МО в 2014  г(ГОССТАНДАРТ).</t>
  </si>
  <si>
    <t>недофинансирование  межб. Трансферт.бюджетам  муниципальных поселенийв 2014 г.</t>
  </si>
  <si>
    <t>Компенсация род.платы "Ясли-сада"</t>
  </si>
  <si>
    <t xml:space="preserve">Финансовая помощь Районного Фонда  </t>
  </si>
  <si>
    <t xml:space="preserve">Уточнённые  показатели к проекту бюджета МО "Бежтинский участок" на  2015 год. </t>
  </si>
  <si>
    <t>Одаренный цетр</t>
  </si>
  <si>
    <t>Молодежная политика</t>
  </si>
  <si>
    <t>-МБУК"МЦБС"</t>
  </si>
  <si>
    <t>МБУ"Благоустройство"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</si>
</sst>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8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3" fillId="0" borderId="0" xfId="52" applyFont="1">
      <alignment/>
      <protection/>
    </xf>
    <xf numFmtId="0" fontId="2" fillId="33" borderId="10" xfId="52" applyFill="1" applyBorder="1" applyAlignment="1">
      <alignment horizontal="center"/>
      <protection/>
    </xf>
    <xf numFmtId="0" fontId="2" fillId="33" borderId="10" xfId="52" applyFill="1" applyBorder="1">
      <alignment/>
      <protection/>
    </xf>
    <xf numFmtId="0" fontId="4" fillId="34" borderId="10" xfId="52" applyFont="1" applyFill="1" applyBorder="1" applyAlignment="1">
      <alignment horizontal="center"/>
      <protection/>
    </xf>
    <xf numFmtId="0" fontId="2" fillId="0" borderId="10" xfId="52" applyBorder="1" applyAlignment="1">
      <alignment horizontal="center" vertical="top"/>
      <protection/>
    </xf>
    <xf numFmtId="0" fontId="4" fillId="35" borderId="10" xfId="52" applyFont="1" applyFill="1" applyBorder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Fill="1" applyBorder="1">
      <alignment/>
      <protection/>
    </xf>
    <xf numFmtId="0" fontId="2" fillId="36" borderId="10" xfId="52" applyFont="1" applyFill="1" applyBorder="1" applyAlignment="1">
      <alignment horizontal="center"/>
      <protection/>
    </xf>
    <xf numFmtId="49" fontId="2" fillId="0" borderId="10" xfId="52" applyNumberFormat="1" applyFont="1" applyBorder="1">
      <alignment/>
      <protection/>
    </xf>
    <xf numFmtId="49" fontId="2" fillId="36" borderId="10" xfId="52" applyNumberFormat="1" applyFont="1" applyFill="1" applyBorder="1">
      <alignment/>
      <protection/>
    </xf>
    <xf numFmtId="0" fontId="2" fillId="0" borderId="10" xfId="52" applyNumberFormat="1" applyFont="1" applyBorder="1">
      <alignment/>
      <protection/>
    </xf>
    <xf numFmtId="0" fontId="8" fillId="37" borderId="12" xfId="37" applyFont="1" applyFill="1" applyBorder="1" applyAlignment="1">
      <alignment horizontal="center" vertical="center" wrapText="1"/>
    </xf>
    <xf numFmtId="0" fontId="8" fillId="37" borderId="10" xfId="37" applyFont="1" applyFill="1" applyBorder="1" applyAlignment="1">
      <alignment vertical="center"/>
    </xf>
    <xf numFmtId="0" fontId="8" fillId="37" borderId="10" xfId="37" applyFont="1" applyFill="1" applyBorder="1" applyAlignment="1">
      <alignment vertical="center" wrapText="1"/>
    </xf>
    <xf numFmtId="0" fontId="8" fillId="37" borderId="13" xfId="37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7" borderId="12" xfId="37" applyFont="1" applyFill="1" applyBorder="1" applyAlignment="1">
      <alignment horizontal="center" vertical="center" wrapText="1"/>
    </xf>
    <xf numFmtId="0" fontId="8" fillId="37" borderId="13" xfId="37" applyFont="1" applyFill="1" applyBorder="1" applyAlignment="1">
      <alignment horizontal="center" vertical="center" wrapText="1"/>
    </xf>
    <xf numFmtId="0" fontId="8" fillId="37" borderId="12" xfId="37" applyFont="1" applyFill="1" applyBorder="1" applyAlignment="1">
      <alignment horizontal="center" vertical="center"/>
    </xf>
    <xf numFmtId="0" fontId="8" fillId="37" borderId="11" xfId="37" applyFont="1" applyFill="1" applyBorder="1" applyAlignment="1">
      <alignment horizontal="center" vertical="center"/>
    </xf>
    <xf numFmtId="0" fontId="8" fillId="37" borderId="13" xfId="37" applyFont="1" applyFill="1" applyBorder="1" applyAlignment="1">
      <alignment horizontal="center" vertical="center"/>
    </xf>
    <xf numFmtId="0" fontId="8" fillId="37" borderId="14" xfId="37" applyFont="1" applyFill="1" applyBorder="1" applyAlignment="1">
      <alignment horizontal="center" vertical="center"/>
    </xf>
    <xf numFmtId="0" fontId="8" fillId="37" borderId="15" xfId="37" applyFont="1" applyFill="1" applyBorder="1" applyAlignment="1">
      <alignment horizontal="center" vertical="center"/>
    </xf>
    <xf numFmtId="0" fontId="8" fillId="37" borderId="16" xfId="37" applyFont="1" applyFill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8" fillId="37" borderId="10" xfId="37" applyFont="1" applyFill="1" applyBorder="1" applyAlignment="1">
      <alignment horizontal="center" vertical="center"/>
    </xf>
    <xf numFmtId="0" fontId="8" fillId="37" borderId="10" xfId="37" applyFont="1" applyFill="1" applyBorder="1" applyAlignment="1">
      <alignment horizontal="center" vertical="center" wrapText="1"/>
    </xf>
    <xf numFmtId="0" fontId="8" fillId="37" borderId="17" xfId="37" applyFont="1" applyFill="1" applyBorder="1" applyAlignment="1">
      <alignment horizontal="center" vertical="center" wrapText="1"/>
    </xf>
    <xf numFmtId="0" fontId="8" fillId="37" borderId="18" xfId="37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5" zoomScaleNormal="85" zoomScaleSheetLayoutView="75" zoomScalePageLayoutView="70" workbookViewId="0" topLeftCell="A1">
      <pane xSplit="1" topLeftCell="B1" activePane="topRight" state="frozen"/>
      <selection pane="topLeft" activeCell="A1" sqref="A1"/>
      <selection pane="topRight" activeCell="A1" sqref="A1:S1"/>
    </sheetView>
  </sheetViews>
  <sheetFormatPr defaultColWidth="9.140625" defaultRowHeight="15"/>
  <cols>
    <col min="1" max="1" width="46.28125" style="0" customWidth="1"/>
    <col min="2" max="2" width="12.140625" style="0" customWidth="1"/>
    <col min="3" max="3" width="11.140625" style="0" customWidth="1"/>
    <col min="5" max="5" width="9.7109375" style="0" customWidth="1"/>
    <col min="6" max="6" width="10.7109375" style="0" customWidth="1"/>
    <col min="7" max="7" width="10.421875" style="0" customWidth="1"/>
    <col min="8" max="8" width="11.00390625" style="0" customWidth="1"/>
    <col min="9" max="9" width="10.00390625" style="0" customWidth="1"/>
    <col min="10" max="10" width="6.57421875" style="0" customWidth="1"/>
    <col min="11" max="11" width="8.421875" style="0" customWidth="1"/>
    <col min="12" max="12" width="7.28125" style="0" customWidth="1"/>
    <col min="13" max="13" width="8.57421875" style="0" customWidth="1"/>
    <col min="15" max="15" width="9.421875" style="0" customWidth="1"/>
    <col min="16" max="16" width="11.7109375" style="0" customWidth="1"/>
    <col min="17" max="17" width="17.57421875" style="0" customWidth="1"/>
    <col min="18" max="18" width="13.421875" style="0" customWidth="1"/>
  </cols>
  <sheetData>
    <row r="1" spans="1:19" ht="23.25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ht="3" customHeight="1"/>
    <row r="3" spans="1:18" ht="15" customHeight="1">
      <c r="A3" s="23" t="s">
        <v>0</v>
      </c>
      <c r="B3" s="23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ht="30.75" customHeight="1">
      <c r="A4" s="24"/>
      <c r="B4" s="24"/>
      <c r="C4" s="30" t="s">
        <v>3</v>
      </c>
      <c r="D4" s="3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68</v>
      </c>
      <c r="J4" s="32" t="s">
        <v>29</v>
      </c>
      <c r="K4" s="33"/>
      <c r="L4" s="21" t="s">
        <v>31</v>
      </c>
      <c r="M4" s="21" t="s">
        <v>9</v>
      </c>
      <c r="N4" s="21" t="s">
        <v>10</v>
      </c>
      <c r="O4" s="21" t="s">
        <v>70</v>
      </c>
      <c r="P4" s="15" t="s">
        <v>69</v>
      </c>
      <c r="Q4" s="21" t="s">
        <v>11</v>
      </c>
      <c r="R4" s="21" t="s">
        <v>12</v>
      </c>
    </row>
    <row r="5" spans="1:18" ht="33.75" customHeight="1">
      <c r="A5" s="25"/>
      <c r="B5" s="25"/>
      <c r="C5" s="30"/>
      <c r="D5" s="31"/>
      <c r="E5" s="22"/>
      <c r="F5" s="22"/>
      <c r="G5" s="22"/>
      <c r="H5" s="22"/>
      <c r="I5" s="22"/>
      <c r="J5" s="16">
        <v>211</v>
      </c>
      <c r="K5" s="17">
        <v>213</v>
      </c>
      <c r="L5" s="22"/>
      <c r="M5" s="22"/>
      <c r="N5" s="22"/>
      <c r="O5" s="22"/>
      <c r="P5" s="18"/>
      <c r="Q5" s="22"/>
      <c r="R5" s="22"/>
    </row>
    <row r="6" spans="1:18" ht="15">
      <c r="A6" s="4" t="s">
        <v>13</v>
      </c>
      <c r="B6" s="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/>
      <c r="K6" s="5">
        <v>9</v>
      </c>
      <c r="L6" s="5">
        <v>11</v>
      </c>
      <c r="M6" s="5">
        <v>12</v>
      </c>
      <c r="N6" s="5">
        <v>13</v>
      </c>
      <c r="O6" s="5">
        <v>14</v>
      </c>
      <c r="P6" s="5"/>
      <c r="Q6" s="5">
        <v>15</v>
      </c>
      <c r="R6" s="5">
        <v>16</v>
      </c>
    </row>
    <row r="7" spans="1:18" ht="15">
      <c r="A7" s="2" t="s">
        <v>14</v>
      </c>
      <c r="B7" s="2">
        <v>10435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 t="s">
        <v>16</v>
      </c>
      <c r="B9" s="2">
        <v>291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 t="s">
        <v>17</v>
      </c>
      <c r="B10" s="2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18</v>
      </c>
      <c r="B11" s="2">
        <v>249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 t="s">
        <v>19</v>
      </c>
      <c r="B12" s="5">
        <f>SUM(B7:B11)</f>
        <v>10981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 t="s">
        <v>20</v>
      </c>
      <c r="B13" s="2">
        <v>67932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2" t="s">
        <v>21</v>
      </c>
      <c r="B14" s="2">
        <v>2131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2" t="s">
        <v>30</v>
      </c>
      <c r="B15" s="2">
        <v>110124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9" t="s">
        <v>71</v>
      </c>
      <c r="B16" s="2">
        <v>51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9" t="s">
        <v>72</v>
      </c>
      <c r="B17" s="2">
        <f>SUM(B13:B16)</f>
        <v>180238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 t="s">
        <v>22</v>
      </c>
      <c r="B18" s="5">
        <f>SUM(B12+B17)</f>
        <v>191219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11" t="s">
        <v>36</v>
      </c>
      <c r="B20" s="5">
        <f>SUM(B21:B44)</f>
        <v>78913</v>
      </c>
      <c r="C20" s="5">
        <f>SUM(C21:C44)</f>
        <v>33978</v>
      </c>
      <c r="D20" s="5">
        <f aca="true" t="shared" si="0" ref="D20:R20">SUM(D21:D44)</f>
        <v>10204</v>
      </c>
      <c r="E20" s="5">
        <f t="shared" si="0"/>
        <v>0</v>
      </c>
      <c r="F20" s="5">
        <f t="shared" si="0"/>
        <v>1109</v>
      </c>
      <c r="G20" s="5">
        <f t="shared" si="0"/>
        <v>880</v>
      </c>
      <c r="H20" s="5">
        <f t="shared" si="0"/>
        <v>0</v>
      </c>
      <c r="I20" s="5">
        <f t="shared" si="0"/>
        <v>900</v>
      </c>
      <c r="J20" s="5">
        <f t="shared" si="0"/>
        <v>0</v>
      </c>
      <c r="K20" s="5">
        <f t="shared" si="0"/>
        <v>0</v>
      </c>
      <c r="L20" s="5">
        <f t="shared" si="0"/>
        <v>491</v>
      </c>
      <c r="M20" s="5">
        <f t="shared" si="0"/>
        <v>0</v>
      </c>
      <c r="N20" s="5">
        <f t="shared" si="0"/>
        <v>4194</v>
      </c>
      <c r="O20" s="5">
        <f t="shared" si="0"/>
        <v>0</v>
      </c>
      <c r="P20" s="5">
        <f t="shared" si="0"/>
        <v>0</v>
      </c>
      <c r="Q20" s="5">
        <f>SUM(Q21:Q44)</f>
        <v>64948</v>
      </c>
      <c r="R20" s="5">
        <f t="shared" si="0"/>
        <v>13615</v>
      </c>
    </row>
    <row r="21" spans="1:18" ht="16.5" customHeight="1">
      <c r="A21" s="9" t="s">
        <v>32</v>
      </c>
      <c r="B21" s="5">
        <f>SUM(Q21:R21)</f>
        <v>18240</v>
      </c>
      <c r="C21" s="2">
        <v>10343</v>
      </c>
      <c r="D21" s="9">
        <v>3122</v>
      </c>
      <c r="E21" s="9"/>
      <c r="G21" s="2">
        <v>800</v>
      </c>
      <c r="H21" s="2"/>
      <c r="I21" s="2"/>
      <c r="J21" s="2"/>
      <c r="K21" s="2"/>
      <c r="L21" s="2">
        <v>60</v>
      </c>
      <c r="M21" s="2"/>
      <c r="N21" s="2">
        <v>540</v>
      </c>
      <c r="O21" s="2"/>
      <c r="P21" s="2"/>
      <c r="Q21" s="5">
        <f>SUM(C21:P21)</f>
        <v>14865</v>
      </c>
      <c r="R21" s="2">
        <v>3375</v>
      </c>
    </row>
    <row r="22" spans="1:18" ht="15">
      <c r="A22" s="9" t="s">
        <v>24</v>
      </c>
      <c r="B22" s="5">
        <f aca="true" t="shared" si="1" ref="B22:B64">SUM(Q22:R22)</f>
        <v>798</v>
      </c>
      <c r="C22" s="2">
        <v>567</v>
      </c>
      <c r="D22" s="2">
        <v>171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>
        <f aca="true" t="shared" si="2" ref="Q22:Q44">SUM(C22:P22)</f>
        <v>738</v>
      </c>
      <c r="R22" s="2">
        <v>60</v>
      </c>
    </row>
    <row r="23" spans="1:18" ht="15">
      <c r="A23" s="10" t="s">
        <v>33</v>
      </c>
      <c r="B23" s="5">
        <f t="shared" si="1"/>
        <v>1656</v>
      </c>
      <c r="C23" s="2">
        <v>1107</v>
      </c>
      <c r="D23" s="2">
        <v>334</v>
      </c>
      <c r="E23" s="2"/>
      <c r="F23" s="2"/>
      <c r="G23" s="2"/>
      <c r="H23" s="2"/>
      <c r="I23" s="2"/>
      <c r="J23" s="2"/>
      <c r="K23" s="2"/>
      <c r="L23" s="2"/>
      <c r="M23" s="2"/>
      <c r="N23" s="2">
        <v>15</v>
      </c>
      <c r="O23" s="2"/>
      <c r="P23" s="2"/>
      <c r="Q23" s="5">
        <f t="shared" si="2"/>
        <v>1456</v>
      </c>
      <c r="R23" s="2">
        <v>200</v>
      </c>
    </row>
    <row r="24" spans="1:18" ht="15">
      <c r="A24" s="9" t="s">
        <v>34</v>
      </c>
      <c r="B24" s="5">
        <f t="shared" si="1"/>
        <v>4146</v>
      </c>
      <c r="C24" s="2">
        <v>2800</v>
      </c>
      <c r="D24" s="2">
        <v>846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>
        <f t="shared" si="2"/>
        <v>3646</v>
      </c>
      <c r="R24" s="2">
        <v>500</v>
      </c>
    </row>
    <row r="25" spans="1:18" ht="15">
      <c r="A25" s="9" t="s">
        <v>35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>
        <f t="shared" si="2"/>
        <v>0</v>
      </c>
      <c r="R25" s="2"/>
    </row>
    <row r="26" spans="1:18" ht="15">
      <c r="A26" s="12" t="s">
        <v>79</v>
      </c>
      <c r="B26" s="5">
        <f t="shared" si="1"/>
        <v>70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5">
        <f t="shared" si="2"/>
        <v>0</v>
      </c>
      <c r="R26" s="2">
        <v>70</v>
      </c>
    </row>
    <row r="27" spans="1:18" ht="15">
      <c r="A27" s="12" t="s">
        <v>37</v>
      </c>
      <c r="B27" s="5">
        <f t="shared" si="1"/>
        <v>5317</v>
      </c>
      <c r="C27" s="2">
        <v>3649</v>
      </c>
      <c r="D27" s="2">
        <v>1108</v>
      </c>
      <c r="E27" s="2"/>
      <c r="F27" s="2"/>
      <c r="G27" s="2"/>
      <c r="H27" s="2"/>
      <c r="I27" s="2"/>
      <c r="J27" s="2"/>
      <c r="K27" s="2"/>
      <c r="L27" s="2"/>
      <c r="M27" s="2"/>
      <c r="N27" s="2">
        <v>60</v>
      </c>
      <c r="O27" s="2"/>
      <c r="P27" s="2"/>
      <c r="Q27" s="5">
        <f t="shared" si="2"/>
        <v>4817</v>
      </c>
      <c r="R27" s="2">
        <v>500</v>
      </c>
    </row>
    <row r="28" spans="1:18" ht="15">
      <c r="A28" s="12" t="s">
        <v>78</v>
      </c>
      <c r="B28" s="5">
        <f t="shared" si="1"/>
        <v>1479</v>
      </c>
      <c r="C28" s="2">
        <v>1082</v>
      </c>
      <c r="D28" s="2">
        <v>327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>
        <f t="shared" si="2"/>
        <v>1409</v>
      </c>
      <c r="R28" s="2">
        <v>70</v>
      </c>
    </row>
    <row r="29" spans="1:18" ht="15">
      <c r="A29" s="12" t="s">
        <v>25</v>
      </c>
      <c r="B29" s="5">
        <f t="shared" si="1"/>
        <v>1682</v>
      </c>
      <c r="C29" s="2">
        <v>1127</v>
      </c>
      <c r="D29" s="2">
        <v>340</v>
      </c>
      <c r="E29" s="2"/>
      <c r="F29" s="2"/>
      <c r="G29" s="2"/>
      <c r="H29" s="2"/>
      <c r="I29" s="2"/>
      <c r="J29" s="2"/>
      <c r="K29" s="2"/>
      <c r="L29" s="2"/>
      <c r="M29" s="2"/>
      <c r="N29" s="2">
        <v>15</v>
      </c>
      <c r="O29" s="2"/>
      <c r="P29" s="2"/>
      <c r="Q29" s="5">
        <f t="shared" si="2"/>
        <v>1482</v>
      </c>
      <c r="R29" s="2">
        <v>200</v>
      </c>
    </row>
    <row r="30" spans="1:18" ht="15">
      <c r="A30" s="12" t="s">
        <v>38</v>
      </c>
      <c r="B30" s="5">
        <f t="shared" si="1"/>
        <v>4034</v>
      </c>
      <c r="C30" s="2">
        <v>2922</v>
      </c>
      <c r="D30" s="2">
        <v>882</v>
      </c>
      <c r="E30" s="2"/>
      <c r="F30" s="2"/>
      <c r="G30" s="2"/>
      <c r="H30" s="2"/>
      <c r="I30" s="2"/>
      <c r="J30" s="2"/>
      <c r="K30" s="2"/>
      <c r="L30" s="2">
        <v>23</v>
      </c>
      <c r="M30" s="2"/>
      <c r="N30" s="2">
        <v>57</v>
      </c>
      <c r="O30" s="2"/>
      <c r="P30" s="2"/>
      <c r="Q30" s="5">
        <f t="shared" si="2"/>
        <v>3884</v>
      </c>
      <c r="R30" s="2">
        <v>150</v>
      </c>
    </row>
    <row r="31" spans="1:18" ht="15">
      <c r="A31" s="12" t="s">
        <v>39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>
        <f t="shared" si="2"/>
        <v>0</v>
      </c>
      <c r="R31" s="2"/>
    </row>
    <row r="32" spans="1:18" ht="15">
      <c r="A32" s="12" t="s">
        <v>80</v>
      </c>
      <c r="B32" s="5">
        <f t="shared" si="1"/>
        <v>5806</v>
      </c>
      <c r="C32" s="2">
        <v>4121</v>
      </c>
      <c r="D32" s="2">
        <v>1245</v>
      </c>
      <c r="E32" s="2"/>
      <c r="F32" s="2"/>
      <c r="G32" s="2"/>
      <c r="H32" s="2"/>
      <c r="I32" s="2"/>
      <c r="J32" s="2"/>
      <c r="K32" s="2"/>
      <c r="L32" s="2">
        <v>40</v>
      </c>
      <c r="M32" s="2"/>
      <c r="N32" s="2">
        <v>200</v>
      </c>
      <c r="O32" s="2"/>
      <c r="P32" s="2"/>
      <c r="Q32" s="5">
        <f t="shared" si="2"/>
        <v>5606</v>
      </c>
      <c r="R32" s="2">
        <v>200</v>
      </c>
    </row>
    <row r="33" spans="1:18" ht="15">
      <c r="A33" s="12" t="s">
        <v>40</v>
      </c>
      <c r="B33" s="5">
        <f t="shared" si="1"/>
        <v>3398</v>
      </c>
      <c r="C33" s="14">
        <v>2495</v>
      </c>
      <c r="D33" s="2">
        <v>753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>
        <f t="shared" si="2"/>
        <v>3248</v>
      </c>
      <c r="R33" s="2">
        <v>150</v>
      </c>
    </row>
    <row r="34" spans="1:18" ht="15">
      <c r="A34" s="12" t="s">
        <v>41</v>
      </c>
      <c r="B34" s="5">
        <f t="shared" si="1"/>
        <v>2849</v>
      </c>
      <c r="C34" s="14">
        <v>1877</v>
      </c>
      <c r="D34" s="2">
        <v>567</v>
      </c>
      <c r="E34" s="2"/>
      <c r="F34" s="2"/>
      <c r="G34" s="2"/>
      <c r="H34" s="1"/>
      <c r="I34" s="2"/>
      <c r="J34" s="2"/>
      <c r="K34" s="2"/>
      <c r="L34" s="2">
        <v>15</v>
      </c>
      <c r="M34" s="2"/>
      <c r="N34" s="2">
        <v>120</v>
      </c>
      <c r="O34" s="2"/>
      <c r="P34" s="2"/>
      <c r="Q34" s="5">
        <f t="shared" si="2"/>
        <v>2579</v>
      </c>
      <c r="R34" s="2">
        <v>270</v>
      </c>
    </row>
    <row r="35" spans="1:18" ht="15">
      <c r="A35" s="12" t="s">
        <v>42</v>
      </c>
      <c r="B35" s="5">
        <f t="shared" si="1"/>
        <v>821</v>
      </c>
      <c r="C35" s="2">
        <v>554</v>
      </c>
      <c r="D35" s="2">
        <v>167</v>
      </c>
      <c r="E35" s="2"/>
      <c r="F35" s="2"/>
      <c r="G35" s="2"/>
      <c r="H35" s="2"/>
      <c r="I35" s="2"/>
      <c r="J35" s="2"/>
      <c r="K35" s="2"/>
      <c r="L35" s="2"/>
      <c r="M35" s="2"/>
      <c r="N35" s="2">
        <v>30</v>
      </c>
      <c r="O35" s="2"/>
      <c r="P35" s="2"/>
      <c r="Q35" s="5">
        <f t="shared" si="2"/>
        <v>751</v>
      </c>
      <c r="R35" s="2">
        <v>70</v>
      </c>
    </row>
    <row r="36" spans="1:18" ht="15">
      <c r="A36" s="12" t="s">
        <v>43</v>
      </c>
      <c r="B36" s="5">
        <f t="shared" si="1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>
        <f t="shared" si="2"/>
        <v>0</v>
      </c>
      <c r="R36" s="2"/>
    </row>
    <row r="37" spans="1:18" ht="15">
      <c r="A37" s="12" t="s">
        <v>44</v>
      </c>
      <c r="B37" s="5">
        <f t="shared" si="1"/>
        <v>2371</v>
      </c>
      <c r="C37" s="2">
        <v>540</v>
      </c>
      <c r="D37" s="2">
        <v>163</v>
      </c>
      <c r="E37" s="2"/>
      <c r="F37" s="2">
        <v>1009</v>
      </c>
      <c r="G37" s="2"/>
      <c r="H37" s="2"/>
      <c r="I37" s="2"/>
      <c r="J37" s="2"/>
      <c r="K37" s="2"/>
      <c r="L37" s="2">
        <v>47</v>
      </c>
      <c r="M37" s="2"/>
      <c r="N37" s="2">
        <v>412</v>
      </c>
      <c r="O37" s="2"/>
      <c r="P37" s="2"/>
      <c r="Q37" s="5">
        <f t="shared" si="2"/>
        <v>2171</v>
      </c>
      <c r="R37" s="2">
        <v>200</v>
      </c>
    </row>
    <row r="38" spans="1:18" ht="15">
      <c r="A38" s="12" t="s">
        <v>81</v>
      </c>
      <c r="B38" s="5">
        <f t="shared" si="1"/>
        <v>1323</v>
      </c>
      <c r="C38" s="2">
        <v>794</v>
      </c>
      <c r="D38" s="2">
        <v>179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>
        <f t="shared" si="2"/>
        <v>973</v>
      </c>
      <c r="R38" s="2">
        <v>350</v>
      </c>
    </row>
    <row r="39" spans="1:18" ht="15">
      <c r="A39" s="12" t="s">
        <v>45</v>
      </c>
      <c r="B39" s="5">
        <f t="shared" si="1"/>
        <v>5031</v>
      </c>
      <c r="C39" s="2"/>
      <c r="D39" s="2"/>
      <c r="E39" s="2"/>
      <c r="F39" s="9">
        <v>100</v>
      </c>
      <c r="G39" s="2">
        <v>80</v>
      </c>
      <c r="H39" s="2"/>
      <c r="I39" s="2"/>
      <c r="J39" s="2"/>
      <c r="K39" s="2"/>
      <c r="L39" s="2">
        <v>306</v>
      </c>
      <c r="M39" s="2"/>
      <c r="N39" s="2">
        <v>2745</v>
      </c>
      <c r="O39" s="2"/>
      <c r="P39" s="2"/>
      <c r="Q39" s="5">
        <f t="shared" si="2"/>
        <v>3231</v>
      </c>
      <c r="R39" s="2">
        <v>1800</v>
      </c>
    </row>
    <row r="40" spans="1:18" ht="15">
      <c r="A40" s="12" t="s">
        <v>64</v>
      </c>
      <c r="B40" s="5">
        <v>13542</v>
      </c>
      <c r="C40" s="2"/>
      <c r="D40" s="2"/>
      <c r="E40" s="2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  <c r="Q40" s="5">
        <v>13192</v>
      </c>
      <c r="R40" s="2"/>
    </row>
    <row r="41" spans="1:18" ht="15">
      <c r="A41" s="12" t="s">
        <v>51</v>
      </c>
      <c r="B41" s="5">
        <f t="shared" si="1"/>
        <v>600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>
        <f t="shared" si="2"/>
        <v>0</v>
      </c>
      <c r="R41" s="2">
        <v>600</v>
      </c>
    </row>
    <row r="42" spans="1:18" ht="15">
      <c r="A42" s="12" t="s">
        <v>66</v>
      </c>
      <c r="B42" s="5">
        <f>SUM(Q42:R42)</f>
        <v>1500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>
        <f t="shared" si="2"/>
        <v>0</v>
      </c>
      <c r="R42" s="2">
        <v>1500</v>
      </c>
    </row>
    <row r="43" spans="1:18" ht="15">
      <c r="A43" s="12" t="s">
        <v>67</v>
      </c>
      <c r="B43" s="5">
        <f>SUM(Q43:R43)</f>
        <v>900</v>
      </c>
      <c r="C43" s="2"/>
      <c r="D43" s="2"/>
      <c r="E43" s="2"/>
      <c r="F43" s="2"/>
      <c r="G43" s="2"/>
      <c r="H43" s="2"/>
      <c r="I43" s="2">
        <v>900</v>
      </c>
      <c r="J43" s="2"/>
      <c r="K43" s="2"/>
      <c r="L43" s="2"/>
      <c r="M43" s="2"/>
      <c r="N43" s="2"/>
      <c r="O43" s="2"/>
      <c r="P43" s="2"/>
      <c r="Q43" s="5">
        <f t="shared" si="2"/>
        <v>900</v>
      </c>
      <c r="R43" s="2"/>
    </row>
    <row r="44" spans="1:18" ht="15">
      <c r="A44" s="12" t="s">
        <v>76</v>
      </c>
      <c r="B44" s="5">
        <f>SUM(Q44:R44)</f>
        <v>3350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>
        <f t="shared" si="2"/>
        <v>0</v>
      </c>
      <c r="R44" s="2">
        <v>3350</v>
      </c>
    </row>
    <row r="45" spans="1:18" ht="15">
      <c r="A45" s="13" t="s">
        <v>46</v>
      </c>
      <c r="B45" s="5">
        <f>SUM(B46:B51)</f>
        <v>2131</v>
      </c>
      <c r="C45" s="2">
        <f>SUM(C46:C51)</f>
        <v>0</v>
      </c>
      <c r="D45" s="2">
        <f>SUM(D46:D51)</f>
        <v>0</v>
      </c>
      <c r="E45" s="2">
        <f aca="true" t="shared" si="3" ref="E45:P45">SUM(E46:E51)</f>
        <v>0</v>
      </c>
      <c r="F45" s="2">
        <f t="shared" si="3"/>
        <v>0</v>
      </c>
      <c r="G45" s="2">
        <f t="shared" si="3"/>
        <v>0</v>
      </c>
      <c r="H45" s="2">
        <f t="shared" si="3"/>
        <v>0</v>
      </c>
      <c r="I45" s="2">
        <f t="shared" si="3"/>
        <v>0</v>
      </c>
      <c r="J45" s="2">
        <f t="shared" si="3"/>
        <v>0</v>
      </c>
      <c r="K45" s="2">
        <f t="shared" si="3"/>
        <v>0</v>
      </c>
      <c r="L45" s="2">
        <f t="shared" si="3"/>
        <v>0</v>
      </c>
      <c r="M45" s="2">
        <f t="shared" si="3"/>
        <v>731</v>
      </c>
      <c r="N45" s="2">
        <f t="shared" si="3"/>
        <v>0</v>
      </c>
      <c r="O45" s="2">
        <f t="shared" si="3"/>
        <v>0</v>
      </c>
      <c r="P45" s="2">
        <f t="shared" si="3"/>
        <v>0</v>
      </c>
      <c r="Q45" s="2">
        <f>SUM(Q46:Q51)</f>
        <v>731</v>
      </c>
      <c r="R45" s="2">
        <f>SUM(R46:R51)</f>
        <v>1400</v>
      </c>
    </row>
    <row r="46" spans="1:18" ht="15">
      <c r="A46" s="12" t="s">
        <v>47</v>
      </c>
      <c r="B46" s="5">
        <f t="shared" si="1"/>
        <v>731</v>
      </c>
      <c r="C46" s="7"/>
      <c r="D46" s="2"/>
      <c r="E46" s="2"/>
      <c r="F46" s="2"/>
      <c r="G46" s="2"/>
      <c r="H46" s="2"/>
      <c r="I46" s="2"/>
      <c r="J46" s="2"/>
      <c r="K46" s="2"/>
      <c r="L46" s="2"/>
      <c r="M46" s="2">
        <v>731</v>
      </c>
      <c r="N46" s="2"/>
      <c r="O46" s="2"/>
      <c r="P46" s="2"/>
      <c r="Q46" s="5">
        <f aca="true" t="shared" si="4" ref="Q46:Q51">SUM(C46:O46)</f>
        <v>731</v>
      </c>
      <c r="R46" s="2"/>
    </row>
    <row r="47" spans="1:18" ht="15">
      <c r="A47" s="12" t="s">
        <v>73</v>
      </c>
      <c r="B47" s="5">
        <f t="shared" si="1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">
        <f t="shared" si="4"/>
        <v>0</v>
      </c>
      <c r="R47" s="2"/>
    </row>
    <row r="48" spans="1:18" ht="15">
      <c r="A48" s="12" t="s">
        <v>74</v>
      </c>
      <c r="B48" s="5">
        <f t="shared" si="1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">
        <f t="shared" si="4"/>
        <v>0</v>
      </c>
      <c r="R48" s="2"/>
    </row>
    <row r="49" spans="1:18" ht="20.25" customHeight="1">
      <c r="A49" s="12" t="s">
        <v>50</v>
      </c>
      <c r="B49" s="5">
        <f t="shared" si="1"/>
        <v>1400</v>
      </c>
      <c r="C49" s="9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>
        <f t="shared" si="4"/>
        <v>0</v>
      </c>
      <c r="R49" s="2">
        <v>1400</v>
      </c>
    </row>
    <row r="50" spans="1:18" ht="15">
      <c r="A50" s="12" t="s">
        <v>48</v>
      </c>
      <c r="B50" s="5">
        <f t="shared" si="1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>
        <f t="shared" si="4"/>
        <v>0</v>
      </c>
      <c r="R50" s="2"/>
    </row>
    <row r="51" spans="1:18" ht="15">
      <c r="A51" s="12" t="s">
        <v>49</v>
      </c>
      <c r="B51" s="5">
        <f t="shared" si="1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>
        <f t="shared" si="4"/>
        <v>0</v>
      </c>
      <c r="R51" s="2"/>
    </row>
    <row r="52" spans="1:18" ht="15">
      <c r="A52" s="13" t="s">
        <v>52</v>
      </c>
      <c r="B52" s="5">
        <f>SUM(B53:B65)</f>
        <v>110124</v>
      </c>
      <c r="C52" s="2">
        <f>SUM(C53:C64)</f>
        <v>68247</v>
      </c>
      <c r="D52" s="2">
        <f aca="true" t="shared" si="5" ref="D52:P52">SUM(D53:D64)</f>
        <v>20611</v>
      </c>
      <c r="E52" s="2">
        <f t="shared" si="5"/>
        <v>958</v>
      </c>
      <c r="F52" s="2">
        <f t="shared" si="5"/>
        <v>0</v>
      </c>
      <c r="G52" s="2">
        <f t="shared" si="5"/>
        <v>0</v>
      </c>
      <c r="H52" s="2">
        <f t="shared" si="5"/>
        <v>263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2">
        <f t="shared" si="5"/>
        <v>21</v>
      </c>
      <c r="O52" s="2">
        <f>SUM(O53+O65)</f>
        <v>110</v>
      </c>
      <c r="P52" s="2">
        <f t="shared" si="5"/>
        <v>98265</v>
      </c>
      <c r="Q52" s="2">
        <f>SUM(Q53:Q65)</f>
        <v>108933</v>
      </c>
      <c r="R52" s="2">
        <f>SUM(R53:R64)</f>
        <v>1191</v>
      </c>
    </row>
    <row r="53" spans="1:18" ht="15">
      <c r="A53" s="12" t="s">
        <v>53</v>
      </c>
      <c r="B53" s="5">
        <f t="shared" si="1"/>
        <v>80392</v>
      </c>
      <c r="C53" s="2">
        <v>61050</v>
      </c>
      <c r="D53" s="2">
        <v>18437</v>
      </c>
      <c r="E53" s="2"/>
      <c r="F53" s="2"/>
      <c r="G53" s="2"/>
      <c r="H53" s="2">
        <v>248</v>
      </c>
      <c r="I53" s="2"/>
      <c r="J53" s="2"/>
      <c r="K53" s="2"/>
      <c r="L53" s="2"/>
      <c r="M53" s="2"/>
      <c r="N53" s="2"/>
      <c r="O53" s="2"/>
      <c r="P53" s="2">
        <v>78584</v>
      </c>
      <c r="Q53" s="5">
        <f>SUM(C53:O53)</f>
        <v>79735</v>
      </c>
      <c r="R53" s="2">
        <v>657</v>
      </c>
    </row>
    <row r="54" spans="1:18" ht="15">
      <c r="A54" s="12" t="s">
        <v>54</v>
      </c>
      <c r="B54" s="5">
        <f t="shared" si="1"/>
        <v>7145</v>
      </c>
      <c r="C54" s="2">
        <v>5274</v>
      </c>
      <c r="D54" s="2">
        <v>1593</v>
      </c>
      <c r="E54" s="2"/>
      <c r="F54" s="2"/>
      <c r="G54" s="2"/>
      <c r="H54" s="2">
        <v>15</v>
      </c>
      <c r="I54" s="2"/>
      <c r="J54" s="2"/>
      <c r="K54" s="2"/>
      <c r="L54" s="2"/>
      <c r="M54" s="2"/>
      <c r="N54" s="2"/>
      <c r="O54" s="2"/>
      <c r="P54" s="2"/>
      <c r="Q54" s="5">
        <f>SUM(C54:O54)</f>
        <v>6882</v>
      </c>
      <c r="R54" s="2">
        <v>263</v>
      </c>
    </row>
    <row r="55" spans="1:18" ht="15">
      <c r="A55" s="12" t="s">
        <v>55</v>
      </c>
      <c r="B55" s="5">
        <f t="shared" si="1"/>
        <v>958</v>
      </c>
      <c r="C55" s="2"/>
      <c r="D55" s="2"/>
      <c r="E55" s="2">
        <v>958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958</v>
      </c>
      <c r="Q55" s="5">
        <f>SUM(C55:O55)</f>
        <v>958</v>
      </c>
      <c r="R55" s="2"/>
    </row>
    <row r="56" spans="1:18" ht="15">
      <c r="A56" s="12" t="s">
        <v>56</v>
      </c>
      <c r="B56" s="5">
        <f t="shared" si="1"/>
        <v>1111</v>
      </c>
      <c r="C56" s="2">
        <v>510</v>
      </c>
      <c r="D56" s="2">
        <v>154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447</v>
      </c>
      <c r="Q56" s="5">
        <f aca="true" t="shared" si="6" ref="Q56:Q62">SUM(C56:P56)</f>
        <v>1111</v>
      </c>
      <c r="R56" s="2"/>
    </row>
    <row r="57" spans="1:18" ht="15">
      <c r="A57" s="12" t="s">
        <v>57</v>
      </c>
      <c r="B57" s="5">
        <f t="shared" si="1"/>
        <v>682</v>
      </c>
      <c r="C57" s="2">
        <v>431</v>
      </c>
      <c r="D57" s="2">
        <v>130</v>
      </c>
      <c r="E57" s="2"/>
      <c r="F57" s="2"/>
      <c r="G57" s="2"/>
      <c r="H57" s="2"/>
      <c r="I57" s="2"/>
      <c r="J57" s="2"/>
      <c r="K57" s="2"/>
      <c r="L57" s="2"/>
      <c r="M57" s="2"/>
      <c r="N57" s="2">
        <v>21</v>
      </c>
      <c r="O57" s="2"/>
      <c r="P57" s="2"/>
      <c r="Q57" s="5">
        <f t="shared" si="6"/>
        <v>582</v>
      </c>
      <c r="R57" s="2">
        <v>100</v>
      </c>
    </row>
    <row r="58" spans="1:18" ht="15">
      <c r="A58" s="12" t="s">
        <v>58</v>
      </c>
      <c r="B58" s="5">
        <f t="shared" si="1"/>
        <v>258</v>
      </c>
      <c r="C58" s="2">
        <v>198</v>
      </c>
      <c r="D58" s="2">
        <v>60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>
        <f t="shared" si="6"/>
        <v>258</v>
      </c>
      <c r="R58" s="2"/>
    </row>
    <row r="59" spans="1:18" ht="15">
      <c r="A59" s="12" t="s">
        <v>59</v>
      </c>
      <c r="B59" s="5">
        <f t="shared" si="1"/>
        <v>19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19</v>
      </c>
      <c r="Q59" s="5">
        <f t="shared" si="6"/>
        <v>19</v>
      </c>
      <c r="R59" s="2"/>
    </row>
    <row r="60" spans="1:18" ht="15">
      <c r="A60" s="12" t="s">
        <v>60</v>
      </c>
      <c r="B60" s="5">
        <f t="shared" si="1"/>
        <v>404</v>
      </c>
      <c r="C60" s="2">
        <v>261</v>
      </c>
      <c r="D60" s="2">
        <v>79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5">
        <f t="shared" si="6"/>
        <v>340</v>
      </c>
      <c r="R60" s="2">
        <v>64</v>
      </c>
    </row>
    <row r="61" spans="1:18" ht="15">
      <c r="A61" s="12" t="s">
        <v>61</v>
      </c>
      <c r="B61" s="5">
        <f t="shared" si="1"/>
        <v>404</v>
      </c>
      <c r="C61" s="2">
        <v>261</v>
      </c>
      <c r="D61" s="2">
        <v>79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">
        <f t="shared" si="6"/>
        <v>340</v>
      </c>
      <c r="R61" s="2">
        <v>64</v>
      </c>
    </row>
    <row r="62" spans="1:18" ht="15">
      <c r="A62" s="12" t="s">
        <v>62</v>
      </c>
      <c r="B62" s="5">
        <f t="shared" si="1"/>
        <v>384</v>
      </c>
      <c r="C62" s="2">
        <v>262</v>
      </c>
      <c r="D62" s="2">
        <v>79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>
        <f t="shared" si="6"/>
        <v>341</v>
      </c>
      <c r="R62" s="2">
        <v>43</v>
      </c>
    </row>
    <row r="63" spans="1:18" ht="15">
      <c r="A63" s="12" t="s">
        <v>63</v>
      </c>
      <c r="B63" s="5">
        <v>408</v>
      </c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v>408</v>
      </c>
      <c r="Q63" s="5">
        <v>408</v>
      </c>
      <c r="R63" s="2"/>
    </row>
    <row r="64" spans="1:18" ht="15">
      <c r="A64" s="12" t="s">
        <v>65</v>
      </c>
      <c r="B64" s="5">
        <f t="shared" si="1"/>
        <v>17849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17849</v>
      </c>
      <c r="Q64" s="5">
        <f>SUM(C64:P64)</f>
        <v>17849</v>
      </c>
      <c r="R64" s="2"/>
    </row>
    <row r="65" spans="1:18" ht="15">
      <c r="A65" s="12" t="s">
        <v>75</v>
      </c>
      <c r="B65" s="5">
        <v>110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110</v>
      </c>
      <c r="P65" s="2"/>
      <c r="Q65" s="5">
        <v>110</v>
      </c>
      <c r="R65" s="2"/>
    </row>
    <row r="66" spans="1:18" ht="15">
      <c r="A66" s="13" t="s">
        <v>71</v>
      </c>
      <c r="B66" s="5">
        <v>51</v>
      </c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">
        <v>51</v>
      </c>
    </row>
    <row r="67" spans="1:18" ht="15">
      <c r="A67" s="6" t="s">
        <v>26</v>
      </c>
      <c r="B67" s="8">
        <f>SUM(B20+B45+B52+B66)</f>
        <v>191219</v>
      </c>
      <c r="C67" s="8">
        <f>SUM(C20+C45+C52)</f>
        <v>102225</v>
      </c>
      <c r="D67" s="8">
        <f aca="true" t="shared" si="7" ref="D67:P67">SUM(D20+D45+D52)</f>
        <v>30815</v>
      </c>
      <c r="E67" s="8">
        <f t="shared" si="7"/>
        <v>958</v>
      </c>
      <c r="F67" s="8">
        <f t="shared" si="7"/>
        <v>1109</v>
      </c>
      <c r="G67" s="8">
        <f t="shared" si="7"/>
        <v>880</v>
      </c>
      <c r="H67" s="8">
        <f t="shared" si="7"/>
        <v>263</v>
      </c>
      <c r="I67" s="8">
        <f t="shared" si="7"/>
        <v>900</v>
      </c>
      <c r="J67" s="8">
        <f t="shared" si="7"/>
        <v>0</v>
      </c>
      <c r="K67" s="8">
        <f t="shared" si="7"/>
        <v>0</v>
      </c>
      <c r="L67" s="8">
        <f t="shared" si="7"/>
        <v>491</v>
      </c>
      <c r="M67" s="8">
        <f t="shared" si="7"/>
        <v>731</v>
      </c>
      <c r="N67" s="8">
        <f t="shared" si="7"/>
        <v>4215</v>
      </c>
      <c r="O67" s="8">
        <f t="shared" si="7"/>
        <v>110</v>
      </c>
      <c r="P67" s="8">
        <f t="shared" si="7"/>
        <v>98265</v>
      </c>
      <c r="Q67" s="8">
        <f>SUM(Q52+Q45+Q20+Q66)</f>
        <v>174612</v>
      </c>
      <c r="R67" s="8">
        <f>SUM(R20+R45+R52+R66)</f>
        <v>16257</v>
      </c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7" ht="18">
      <c r="A69" s="1"/>
      <c r="B69" s="3" t="s">
        <v>27</v>
      </c>
      <c r="C69" s="3"/>
      <c r="D69" s="3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>
      <c r="A70" s="3"/>
      <c r="B70" s="3" t="s">
        <v>28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9"/>
      <c r="M71" s="29"/>
      <c r="N71" s="29"/>
      <c r="O71" s="29"/>
      <c r="P71" s="29"/>
      <c r="Q71" s="29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/>
  <protectedRanges>
    <protectedRange sqref="C67:R67" name="Диапазон1"/>
  </protectedRanges>
  <mergeCells count="19">
    <mergeCell ref="L71:Q71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A1:S1"/>
    <mergeCell ref="M4:M5"/>
    <mergeCell ref="N4:N5"/>
    <mergeCell ref="O4:O5"/>
    <mergeCell ref="Q4:Q5"/>
    <mergeCell ref="R4:R5"/>
    <mergeCell ref="A3:A5"/>
    <mergeCell ref="B3:B5"/>
    <mergeCell ref="C3:R3"/>
  </mergeCells>
  <printOptions/>
  <pageMargins left="1.7322834645669292" right="0.2362204724409449" top="0.2755905511811024" bottom="0.1968503937007874" header="0.31496062992125984" footer="0.31496062992125984"/>
  <pageSetup horizontalDpi="600" verticalDpi="600" orientation="landscape" paperSize="9" scale="53" r:id="rId1"/>
  <ignoredErrors>
    <ignoredError sqref="B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фйшф</dc:creator>
  <cp:keywords/>
  <dc:description/>
  <cp:lastModifiedBy>admin</cp:lastModifiedBy>
  <cp:lastPrinted>2015-01-23T07:51:30Z</cp:lastPrinted>
  <dcterms:created xsi:type="dcterms:W3CDTF">2013-07-22T13:01:26Z</dcterms:created>
  <dcterms:modified xsi:type="dcterms:W3CDTF">2015-03-27T13:23:07Z</dcterms:modified>
  <cp:category/>
  <cp:version/>
  <cp:contentType/>
  <cp:contentStatus/>
</cp:coreProperties>
</file>